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Table 5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M18" i="1"/>
  <c r="L18" i="1"/>
  <c r="J18" i="1"/>
  <c r="I18" i="1"/>
  <c r="H18" i="1"/>
  <c r="G18" i="1"/>
  <c r="F18" i="1"/>
  <c r="E18" i="1"/>
  <c r="D18" i="1"/>
  <c r="C18" i="1"/>
  <c r="B18" i="1"/>
  <c r="M17" i="1"/>
  <c r="L17" i="1"/>
  <c r="J17" i="1"/>
  <c r="I17" i="1"/>
  <c r="H17" i="1"/>
  <c r="G17" i="1"/>
  <c r="F17" i="1"/>
  <c r="E17" i="1"/>
  <c r="D17" i="1"/>
  <c r="C17" i="1"/>
  <c r="B17" i="1"/>
  <c r="M16" i="1"/>
  <c r="L16" i="1"/>
  <c r="J16" i="1"/>
  <c r="I16" i="1"/>
  <c r="H16" i="1"/>
  <c r="G16" i="1"/>
  <c r="F16" i="1"/>
  <c r="E16" i="1"/>
  <c r="D16" i="1"/>
  <c r="C16" i="1"/>
  <c r="B16" i="1"/>
  <c r="M15" i="1"/>
  <c r="L15" i="1"/>
  <c r="K15" i="1" s="1"/>
  <c r="J15" i="1"/>
  <c r="I15" i="1"/>
  <c r="H15" i="1"/>
  <c r="G15" i="1"/>
  <c r="F15" i="1"/>
  <c r="E15" i="1"/>
  <c r="D15" i="1"/>
  <c r="C15" i="1"/>
  <c r="B15" i="1"/>
  <c r="M14" i="1"/>
  <c r="L14" i="1"/>
  <c r="J14" i="1"/>
  <c r="I14" i="1"/>
  <c r="H14" i="1"/>
  <c r="G14" i="1"/>
  <c r="F14" i="1"/>
  <c r="E14" i="1"/>
  <c r="D14" i="1"/>
  <c r="C14" i="1"/>
  <c r="B14" i="1"/>
  <c r="M13" i="1"/>
  <c r="L13" i="1"/>
  <c r="K13" i="1" s="1"/>
  <c r="J13" i="1"/>
  <c r="I13" i="1"/>
  <c r="H13" i="1"/>
  <c r="G13" i="1"/>
  <c r="F13" i="1"/>
  <c r="E13" i="1"/>
  <c r="D13" i="1"/>
  <c r="C13" i="1"/>
  <c r="B13" i="1"/>
  <c r="K14" i="1" l="1"/>
  <c r="H19" i="1"/>
  <c r="A13" i="1"/>
  <c r="A16" i="1"/>
  <c r="M19" i="1"/>
  <c r="E19" i="1"/>
  <c r="F19" i="1"/>
  <c r="K17" i="1"/>
  <c r="C19" i="1"/>
  <c r="G19" i="1"/>
  <c r="A15" i="1"/>
  <c r="A18" i="1"/>
  <c r="J19" i="1"/>
  <c r="K18" i="1"/>
  <c r="A14" i="1"/>
  <c r="K16" i="1"/>
  <c r="B19" i="1"/>
  <c r="I19" i="1"/>
  <c r="A17" i="1"/>
  <c r="D19" i="1"/>
  <c r="L19" i="1"/>
  <c r="A19" i="1" l="1"/>
  <c r="J20" i="1" s="1"/>
  <c r="K19" i="1"/>
  <c r="B20" i="1" l="1"/>
  <c r="I20" i="1"/>
  <c r="F20" i="1"/>
  <c r="C20" i="1"/>
  <c r="H20" i="1"/>
  <c r="D20" i="1"/>
  <c r="A20" i="1"/>
  <c r="G20" i="1"/>
  <c r="E20" i="1"/>
</calcChain>
</file>

<file path=xl/sharedStrings.xml><?xml version="1.0" encoding="utf-8"?>
<sst xmlns="http://schemas.openxmlformats.org/spreadsheetml/2006/main" count="29" uniqueCount="28">
  <si>
    <t>DENTAL TREATMENTS BY TYPE, UNIT &amp; MEDICAL DISTRICT</t>
  </si>
  <si>
    <t>Type of Treatment</t>
  </si>
  <si>
    <t>Total</t>
  </si>
  <si>
    <t>Other</t>
  </si>
  <si>
    <t>Ortho.Tr</t>
  </si>
  <si>
    <t>Dentu</t>
  </si>
  <si>
    <t>Extrac</t>
  </si>
  <si>
    <t>Filling</t>
  </si>
  <si>
    <t>Surg</t>
  </si>
  <si>
    <t>Nerve</t>
  </si>
  <si>
    <t>Gum</t>
  </si>
  <si>
    <t>General</t>
  </si>
  <si>
    <t>Repeat</t>
  </si>
  <si>
    <t>New</t>
  </si>
  <si>
    <t>No. of Units</t>
  </si>
  <si>
    <t>District</t>
  </si>
  <si>
    <t>DUBAI</t>
  </si>
  <si>
    <t>AJMAN</t>
  </si>
  <si>
    <t>U.A.Q.</t>
  </si>
  <si>
    <t>R.A.K.</t>
  </si>
  <si>
    <t>FUJEIRA</t>
  </si>
  <si>
    <t>TOTAL</t>
  </si>
  <si>
    <t>SHARJAH</t>
  </si>
  <si>
    <t>( 53 ) TABLE</t>
  </si>
  <si>
    <t xml:space="preserve"> Attendance</t>
  </si>
  <si>
    <t xml:space="preserve">                                    Type of Treatment</t>
  </si>
  <si>
    <t>Statistics &amp; Research Center</t>
  </si>
  <si>
    <t>The average number of visits per visitor to the dental clinics of the Ministry is 3.04 visits 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</si>
</sst>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78"/>
    </font>
    <font>
      <b/>
      <sz val="12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2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Border="1"/>
    <xf numFmtId="10" fontId="2" fillId="0" borderId="0" xfId="0" applyNumberFormat="1" applyFont="1" applyBorder="1"/>
    <xf numFmtId="0" fontId="1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readingOrder="2"/>
    </xf>
    <xf numFmtId="0" fontId="1" fillId="3" borderId="3" xfId="0" applyFont="1" applyFill="1" applyBorder="1" applyAlignment="1">
      <alignment horizontal="center" vertical="center" readingOrder="2"/>
    </xf>
    <xf numFmtId="0" fontId="1" fillId="3" borderId="4" xfId="0" applyFont="1" applyFill="1" applyBorder="1" applyAlignment="1">
      <alignment horizontal="center" vertical="center" readingOrder="2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9</xdr:row>
      <xdr:rowOff>0</xdr:rowOff>
    </xdr:from>
    <xdr:to>
      <xdr:col>14</xdr:col>
      <xdr:colOff>1247775</xdr:colOff>
      <xdr:row>12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46313525" y="1247775"/>
          <a:ext cx="1247775" cy="1066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592766</xdr:colOff>
      <xdr:row>0</xdr:row>
      <xdr:rowOff>145824</xdr:rowOff>
    </xdr:from>
    <xdr:to>
      <xdr:col>14</xdr:col>
      <xdr:colOff>1088570</xdr:colOff>
      <xdr:row>5</xdr:row>
      <xdr:rowOff>186193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3252751" y="145824"/>
          <a:ext cx="2659340" cy="8567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582;&#1583;&#1605;&#1575;&#1578;%20&#1608;&#1593;&#1604;&#1575;&#1580;&#1575;&#1578;%20&#1575;&#1604;&#1571;&#1587;&#1606;&#1575;&#1606;%20&#1580;&#1583;&#1608;&#1604;33%20&#1608;%2050%20&#1608;51&#1608;53%20&#1608;52(%201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53"/>
      <sheetName val="شكل21"/>
      <sheetName val="جدول 51"/>
      <sheetName val="علاجات الأسنان"/>
      <sheetName val="خدمات طب الأسنان"/>
      <sheetName val="أسنان والعاملون بها جدول 33"/>
      <sheetName val="شكل17"/>
    </sheetNames>
    <sheetDataSet>
      <sheetData sheetId="0"/>
      <sheetData sheetId="1"/>
      <sheetData sheetId="2"/>
      <sheetData sheetId="3">
        <row r="7">
          <cell r="C7">
            <v>534</v>
          </cell>
        </row>
        <row r="16">
          <cell r="D16">
            <v>2789</v>
          </cell>
          <cell r="E16">
            <v>2620</v>
          </cell>
          <cell r="F16">
            <v>2842</v>
          </cell>
          <cell r="G16">
            <v>617</v>
          </cell>
          <cell r="H16">
            <v>3048</v>
          </cell>
          <cell r="I16">
            <v>200</v>
          </cell>
          <cell r="J16">
            <v>993</v>
          </cell>
          <cell r="K16">
            <v>1541</v>
          </cell>
          <cell r="L16">
            <v>1435</v>
          </cell>
          <cell r="N16">
            <v>8680</v>
          </cell>
          <cell r="O16">
            <v>3851</v>
          </cell>
        </row>
        <row r="40">
          <cell r="D40">
            <v>24956</v>
          </cell>
          <cell r="E40">
            <v>14881</v>
          </cell>
          <cell r="F40">
            <v>8440</v>
          </cell>
          <cell r="G40">
            <v>6895</v>
          </cell>
          <cell r="H40">
            <v>25386</v>
          </cell>
          <cell r="I40">
            <v>1275</v>
          </cell>
          <cell r="J40">
            <v>9007</v>
          </cell>
          <cell r="K40">
            <v>7246</v>
          </cell>
          <cell r="L40">
            <v>35345</v>
          </cell>
          <cell r="N40">
            <v>45233</v>
          </cell>
          <cell r="O40">
            <v>17240</v>
          </cell>
        </row>
        <row r="52">
          <cell r="D52">
            <v>9314</v>
          </cell>
          <cell r="E52">
            <v>1305</v>
          </cell>
          <cell r="F52">
            <v>1468</v>
          </cell>
          <cell r="G52">
            <v>1427</v>
          </cell>
          <cell r="H52">
            <v>7081</v>
          </cell>
          <cell r="I52">
            <v>218</v>
          </cell>
          <cell r="J52">
            <v>2363</v>
          </cell>
          <cell r="K52">
            <v>1734</v>
          </cell>
          <cell r="L52">
            <v>3067</v>
          </cell>
          <cell r="N52">
            <v>11193</v>
          </cell>
          <cell r="O52">
            <v>4930</v>
          </cell>
        </row>
        <row r="58">
          <cell r="D58">
            <v>15489</v>
          </cell>
          <cell r="E58">
            <v>3924</v>
          </cell>
          <cell r="F58">
            <v>3818</v>
          </cell>
          <cell r="G58">
            <v>1058</v>
          </cell>
          <cell r="H58">
            <v>8284</v>
          </cell>
          <cell r="I58">
            <v>143</v>
          </cell>
          <cell r="J58">
            <v>3144</v>
          </cell>
          <cell r="K58">
            <v>2522</v>
          </cell>
          <cell r="L58">
            <v>8411</v>
          </cell>
          <cell r="N58">
            <v>8759</v>
          </cell>
          <cell r="O58">
            <v>4261</v>
          </cell>
        </row>
        <row r="76">
          <cell r="D76">
            <v>7387</v>
          </cell>
          <cell r="E76">
            <v>2449</v>
          </cell>
          <cell r="F76">
            <v>3114</v>
          </cell>
          <cell r="G76">
            <v>1375</v>
          </cell>
          <cell r="H76">
            <v>15048</v>
          </cell>
          <cell r="I76">
            <v>2218</v>
          </cell>
          <cell r="J76">
            <v>5536</v>
          </cell>
          <cell r="K76">
            <v>3620</v>
          </cell>
          <cell r="L76">
            <v>8960</v>
          </cell>
          <cell r="N76">
            <v>21246</v>
          </cell>
          <cell r="O76">
            <v>14539</v>
          </cell>
        </row>
        <row r="98">
          <cell r="D98">
            <v>18362</v>
          </cell>
          <cell r="E98">
            <v>39</v>
          </cell>
          <cell r="F98">
            <v>1740</v>
          </cell>
          <cell r="G98">
            <v>2415</v>
          </cell>
          <cell r="H98">
            <v>11988</v>
          </cell>
          <cell r="I98">
            <v>1886</v>
          </cell>
          <cell r="J98">
            <v>4885</v>
          </cell>
          <cell r="K98">
            <v>4018</v>
          </cell>
          <cell r="L98">
            <v>10663</v>
          </cell>
          <cell r="N98">
            <v>26888</v>
          </cell>
          <cell r="O98">
            <v>14837</v>
          </cell>
        </row>
      </sheetData>
      <sheetData sheetId="4"/>
      <sheetData sheetId="5">
        <row r="9">
          <cell r="F9">
            <v>23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rightToLeft="1" tabSelected="1" zoomScale="70" zoomScaleNormal="70" workbookViewId="0">
      <selection activeCell="P6" sqref="P6"/>
    </sheetView>
  </sheetViews>
  <sheetFormatPr defaultRowHeight="12.75" x14ac:dyDescent="0.2"/>
  <cols>
    <col min="1" max="14" width="10.7109375" style="1" customWidth="1"/>
    <col min="15" max="15" width="18.85546875" style="1" customWidth="1"/>
    <col min="16" max="16384" width="9.140625" style="1"/>
  </cols>
  <sheetData>
    <row r="1" spans="1:15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ht="61.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54.95" customHeight="1" x14ac:dyDescent="0.2">
      <c r="A7" s="9" t="s">
        <v>26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ht="20.100000000000001" customHeight="1" x14ac:dyDescent="0.2">
      <c r="A8" s="16" t="s">
        <v>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8"/>
    </row>
    <row r="9" spans="1:15" ht="20.100000000000001" customHeight="1" x14ac:dyDescent="0.2">
      <c r="A9" s="19" t="s">
        <v>23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1"/>
    </row>
    <row r="10" spans="1:15" ht="27.75" customHeight="1" x14ac:dyDescent="0.2">
      <c r="A10" s="25" t="s">
        <v>2</v>
      </c>
      <c r="B10" s="14" t="s">
        <v>25</v>
      </c>
      <c r="C10" s="14"/>
      <c r="D10" s="14"/>
      <c r="E10" s="14"/>
      <c r="F10" s="14"/>
      <c r="G10" s="14"/>
      <c r="H10" s="14"/>
      <c r="I10" s="14"/>
      <c r="J10" s="14"/>
      <c r="K10" s="14" t="s">
        <v>24</v>
      </c>
      <c r="L10" s="14"/>
      <c r="M10" s="14"/>
      <c r="N10" s="22" t="s">
        <v>14</v>
      </c>
      <c r="O10" s="15" t="s">
        <v>1</v>
      </c>
    </row>
    <row r="11" spans="1:15" ht="24.75" customHeight="1" x14ac:dyDescent="0.2">
      <c r="A11" s="26"/>
      <c r="B11" s="28" t="s">
        <v>3</v>
      </c>
      <c r="C11" s="28" t="s">
        <v>4</v>
      </c>
      <c r="D11" s="28" t="s">
        <v>5</v>
      </c>
      <c r="E11" s="28" t="s">
        <v>6</v>
      </c>
      <c r="F11" s="28" t="s">
        <v>7</v>
      </c>
      <c r="G11" s="28" t="s">
        <v>8</v>
      </c>
      <c r="H11" s="28" t="s">
        <v>9</v>
      </c>
      <c r="I11" s="28" t="s">
        <v>10</v>
      </c>
      <c r="J11" s="28" t="s">
        <v>11</v>
      </c>
      <c r="K11" s="28" t="s">
        <v>2</v>
      </c>
      <c r="L11" s="28" t="s">
        <v>12</v>
      </c>
      <c r="M11" s="28" t="s">
        <v>13</v>
      </c>
      <c r="N11" s="23"/>
      <c r="O11" s="15"/>
    </row>
    <row r="12" spans="1:15" ht="31.5" customHeight="1" x14ac:dyDescent="0.2">
      <c r="A12" s="27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4"/>
      <c r="O12" s="8" t="s">
        <v>15</v>
      </c>
    </row>
    <row r="13" spans="1:15" ht="35.1" customHeight="1" x14ac:dyDescent="0.2">
      <c r="A13" s="6">
        <f t="shared" ref="A13:A18" si="0">SUM(B13:J13)</f>
        <v>16085</v>
      </c>
      <c r="B13" s="5">
        <f>'[1]علاجات الأسنان'!D16</f>
        <v>2789</v>
      </c>
      <c r="C13" s="5">
        <f>'[1]علاجات الأسنان'!E16</f>
        <v>2620</v>
      </c>
      <c r="D13" s="5">
        <f>'[1]علاجات الأسنان'!F16</f>
        <v>2842</v>
      </c>
      <c r="E13" s="5">
        <f>'[1]علاجات الأسنان'!G16</f>
        <v>617</v>
      </c>
      <c r="F13" s="5">
        <f>'[1]علاجات الأسنان'!H16</f>
        <v>3048</v>
      </c>
      <c r="G13" s="5">
        <f>'[1]علاجات الأسنان'!I16</f>
        <v>200</v>
      </c>
      <c r="H13" s="5">
        <f>'[1]علاجات الأسنان'!J16</f>
        <v>993</v>
      </c>
      <c r="I13" s="5">
        <f>'[1]علاجات الأسنان'!K16</f>
        <v>1541</v>
      </c>
      <c r="J13" s="5">
        <f>'[1]علاجات الأسنان'!L16</f>
        <v>1435</v>
      </c>
      <c r="K13" s="5">
        <f t="shared" ref="K13:K18" si="1">SUM(L13:M13)</f>
        <v>12531</v>
      </c>
      <c r="L13" s="5">
        <f>'[1]علاجات الأسنان'!N16</f>
        <v>8680</v>
      </c>
      <c r="M13" s="5">
        <f>'[1]علاجات الأسنان'!O16</f>
        <v>3851</v>
      </c>
      <c r="N13" s="5">
        <v>9</v>
      </c>
      <c r="O13" s="4" t="s">
        <v>16</v>
      </c>
    </row>
    <row r="14" spans="1:15" ht="35.1" customHeight="1" x14ac:dyDescent="0.2">
      <c r="A14" s="6">
        <f t="shared" si="0"/>
        <v>133431</v>
      </c>
      <c r="B14" s="5">
        <f>'[1]علاجات الأسنان'!D40</f>
        <v>24956</v>
      </c>
      <c r="C14" s="5">
        <f>'[1]علاجات الأسنان'!E40</f>
        <v>14881</v>
      </c>
      <c r="D14" s="5">
        <f>'[1]علاجات الأسنان'!F40</f>
        <v>8440</v>
      </c>
      <c r="E14" s="5">
        <f>'[1]علاجات الأسنان'!G40</f>
        <v>6895</v>
      </c>
      <c r="F14" s="5">
        <f>'[1]علاجات الأسنان'!H40</f>
        <v>25386</v>
      </c>
      <c r="G14" s="5">
        <f>'[1]علاجات الأسنان'!I40</f>
        <v>1275</v>
      </c>
      <c r="H14" s="5">
        <f>'[1]علاجات الأسنان'!J40</f>
        <v>9007</v>
      </c>
      <c r="I14" s="5">
        <f>'[1]علاجات الأسنان'!K40</f>
        <v>7246</v>
      </c>
      <c r="J14" s="5">
        <f>'[1]علاجات الأسنان'!L40</f>
        <v>35345</v>
      </c>
      <c r="K14" s="5">
        <f t="shared" si="1"/>
        <v>62473</v>
      </c>
      <c r="L14" s="5">
        <f>'[1]علاجات الأسنان'!N40</f>
        <v>45233</v>
      </c>
      <c r="M14" s="5">
        <f>'[1]علاجات الأسنان'!O40</f>
        <v>17240</v>
      </c>
      <c r="N14" s="5">
        <v>23</v>
      </c>
      <c r="O14" s="4" t="s">
        <v>22</v>
      </c>
    </row>
    <row r="15" spans="1:15" ht="35.1" customHeight="1" x14ac:dyDescent="0.2">
      <c r="A15" s="6">
        <f t="shared" si="0"/>
        <v>27977</v>
      </c>
      <c r="B15" s="5">
        <f>'[1]علاجات الأسنان'!D52</f>
        <v>9314</v>
      </c>
      <c r="C15" s="5">
        <f>'[1]علاجات الأسنان'!E52</f>
        <v>1305</v>
      </c>
      <c r="D15" s="5">
        <f>'[1]علاجات الأسنان'!F52</f>
        <v>1468</v>
      </c>
      <c r="E15" s="5">
        <f>'[1]علاجات الأسنان'!G52</f>
        <v>1427</v>
      </c>
      <c r="F15" s="5">
        <f>'[1]علاجات الأسنان'!H52</f>
        <v>7081</v>
      </c>
      <c r="G15" s="5">
        <f>'[1]علاجات الأسنان'!I52</f>
        <v>218</v>
      </c>
      <c r="H15" s="5">
        <f>'[1]علاجات الأسنان'!J52</f>
        <v>2363</v>
      </c>
      <c r="I15" s="5">
        <f>'[1]علاجات الأسنان'!K52</f>
        <v>1734</v>
      </c>
      <c r="J15" s="5">
        <f>'[1]علاجات الأسنان'!L52</f>
        <v>3067</v>
      </c>
      <c r="K15" s="5">
        <f t="shared" si="1"/>
        <v>16123</v>
      </c>
      <c r="L15" s="5">
        <f>'[1]علاجات الأسنان'!N52</f>
        <v>11193</v>
      </c>
      <c r="M15" s="5">
        <f>'[1]علاجات الأسنان'!O52</f>
        <v>4930</v>
      </c>
      <c r="N15" s="5">
        <v>5</v>
      </c>
      <c r="O15" s="4" t="s">
        <v>17</v>
      </c>
    </row>
    <row r="16" spans="1:15" ht="35.1" customHeight="1" x14ac:dyDescent="0.2">
      <c r="A16" s="6">
        <f t="shared" si="0"/>
        <v>46793</v>
      </c>
      <c r="B16" s="5">
        <f>'[1]علاجات الأسنان'!D58</f>
        <v>15489</v>
      </c>
      <c r="C16" s="5">
        <f>'[1]علاجات الأسنان'!E58</f>
        <v>3924</v>
      </c>
      <c r="D16" s="5">
        <f>'[1]علاجات الأسنان'!F58</f>
        <v>3818</v>
      </c>
      <c r="E16" s="5">
        <f>'[1]علاجات الأسنان'!G58</f>
        <v>1058</v>
      </c>
      <c r="F16" s="5">
        <f>'[1]علاجات الأسنان'!H58</f>
        <v>8284</v>
      </c>
      <c r="G16" s="5">
        <f>'[1]علاجات الأسنان'!I58</f>
        <v>143</v>
      </c>
      <c r="H16" s="5">
        <f>'[1]علاجات الأسنان'!J58</f>
        <v>3144</v>
      </c>
      <c r="I16" s="5">
        <f>'[1]علاجات الأسنان'!K58</f>
        <v>2522</v>
      </c>
      <c r="J16" s="5">
        <f>'[1]علاجات الأسنان'!L58</f>
        <v>8411</v>
      </c>
      <c r="K16" s="5">
        <f t="shared" si="1"/>
        <v>13020</v>
      </c>
      <c r="L16" s="5">
        <f>'[1]علاجات الأسنان'!N58</f>
        <v>8759</v>
      </c>
      <c r="M16" s="5">
        <f>'[1]علاجات الأسنان'!O58</f>
        <v>4261</v>
      </c>
      <c r="N16" s="5">
        <v>5</v>
      </c>
      <c r="O16" s="4" t="s">
        <v>18</v>
      </c>
    </row>
    <row r="17" spans="1:15" ht="35.1" customHeight="1" x14ac:dyDescent="0.2">
      <c r="A17" s="6">
        <f>SUM(B17:J17)</f>
        <v>49707</v>
      </c>
      <c r="B17" s="5">
        <f>'[1]علاجات الأسنان'!D76</f>
        <v>7387</v>
      </c>
      <c r="C17" s="5">
        <f>'[1]علاجات الأسنان'!E76</f>
        <v>2449</v>
      </c>
      <c r="D17" s="5">
        <f>'[1]علاجات الأسنان'!F76</f>
        <v>3114</v>
      </c>
      <c r="E17" s="5">
        <f>'[1]علاجات الأسنان'!G76</f>
        <v>1375</v>
      </c>
      <c r="F17" s="5">
        <f>'[1]علاجات الأسنان'!H76</f>
        <v>15048</v>
      </c>
      <c r="G17" s="5">
        <f>'[1]علاجات الأسنان'!I76</f>
        <v>2218</v>
      </c>
      <c r="H17" s="5">
        <f>'[1]علاجات الأسنان'!J76</f>
        <v>5536</v>
      </c>
      <c r="I17" s="5">
        <f>'[1]علاجات الأسنان'!K76</f>
        <v>3620</v>
      </c>
      <c r="J17" s="5">
        <f>'[1]علاجات الأسنان'!L76</f>
        <v>8960</v>
      </c>
      <c r="K17" s="5">
        <f>SUM(L17:M17)</f>
        <v>35785</v>
      </c>
      <c r="L17" s="5">
        <f>'[1]علاجات الأسنان'!N76</f>
        <v>21246</v>
      </c>
      <c r="M17" s="5">
        <f>'[1]علاجات الأسنان'!O76</f>
        <v>14539</v>
      </c>
      <c r="N17" s="5">
        <v>17</v>
      </c>
      <c r="O17" s="4" t="s">
        <v>19</v>
      </c>
    </row>
    <row r="18" spans="1:15" ht="35.1" customHeight="1" x14ac:dyDescent="0.2">
      <c r="A18" s="6">
        <f t="shared" si="0"/>
        <v>55996</v>
      </c>
      <c r="B18" s="5">
        <f>'[1]علاجات الأسنان'!D98</f>
        <v>18362</v>
      </c>
      <c r="C18" s="5">
        <f>'[1]علاجات الأسنان'!E98</f>
        <v>39</v>
      </c>
      <c r="D18" s="5">
        <f>'[1]علاجات الأسنان'!F98</f>
        <v>1740</v>
      </c>
      <c r="E18" s="5">
        <f>'[1]علاجات الأسنان'!G98</f>
        <v>2415</v>
      </c>
      <c r="F18" s="5">
        <f>'[1]علاجات الأسنان'!H98</f>
        <v>11988</v>
      </c>
      <c r="G18" s="5">
        <f>'[1]علاجات الأسنان'!I98</f>
        <v>1886</v>
      </c>
      <c r="H18" s="5">
        <f>'[1]علاجات الأسنان'!J98</f>
        <v>4885</v>
      </c>
      <c r="I18" s="5">
        <f>'[1]علاجات الأسنان'!K98</f>
        <v>4018</v>
      </c>
      <c r="J18" s="5">
        <f>'[1]علاجات الأسنان'!L98</f>
        <v>10663</v>
      </c>
      <c r="K18" s="5">
        <f t="shared" si="1"/>
        <v>41725</v>
      </c>
      <c r="L18" s="5">
        <f>'[1]علاجات الأسنان'!N98</f>
        <v>26888</v>
      </c>
      <c r="M18" s="5">
        <f>'[1]علاجات الأسنان'!O98</f>
        <v>14837</v>
      </c>
      <c r="N18" s="5">
        <v>15</v>
      </c>
      <c r="O18" s="4" t="s">
        <v>20</v>
      </c>
    </row>
    <row r="19" spans="1:15" ht="35.1" customHeight="1" x14ac:dyDescent="0.2">
      <c r="A19" s="6">
        <f t="shared" ref="A19:M19" si="2">SUM(A13:A18)</f>
        <v>329989</v>
      </c>
      <c r="B19" s="6">
        <f t="shared" si="2"/>
        <v>78297</v>
      </c>
      <c r="C19" s="6">
        <f t="shared" si="2"/>
        <v>25218</v>
      </c>
      <c r="D19" s="6">
        <f t="shared" si="2"/>
        <v>21422</v>
      </c>
      <c r="E19" s="6">
        <f t="shared" si="2"/>
        <v>13787</v>
      </c>
      <c r="F19" s="6">
        <f t="shared" si="2"/>
        <v>70835</v>
      </c>
      <c r="G19" s="6">
        <f t="shared" si="2"/>
        <v>5940</v>
      </c>
      <c r="H19" s="6">
        <f t="shared" si="2"/>
        <v>25928</v>
      </c>
      <c r="I19" s="6">
        <f t="shared" si="2"/>
        <v>20681</v>
      </c>
      <c r="J19" s="6">
        <f t="shared" si="2"/>
        <v>67881</v>
      </c>
      <c r="K19" s="6">
        <f t="shared" si="2"/>
        <v>181657</v>
      </c>
      <c r="L19" s="6">
        <f t="shared" si="2"/>
        <v>121999</v>
      </c>
      <c r="M19" s="6">
        <f t="shared" si="2"/>
        <v>59658</v>
      </c>
      <c r="N19" s="6">
        <f>SUM(N13:N18)</f>
        <v>74</v>
      </c>
      <c r="O19" s="8" t="s">
        <v>21</v>
      </c>
    </row>
    <row r="20" spans="1:15" s="2" customFormat="1" ht="35.1" customHeight="1" x14ac:dyDescent="0.2">
      <c r="A20" s="7">
        <f>A19/A19</f>
        <v>1</v>
      </c>
      <c r="B20" s="7">
        <f>B19/A19</f>
        <v>0.23727154541515019</v>
      </c>
      <c r="C20" s="7">
        <f>C19/A19</f>
        <v>7.6420729175821017E-2</v>
      </c>
      <c r="D20" s="7">
        <f>D19/A19</f>
        <v>6.49173154256657E-2</v>
      </c>
      <c r="E20" s="7">
        <f>E19/A19</f>
        <v>4.178018055147293E-2</v>
      </c>
      <c r="F20" s="7">
        <f>F19/A19</f>
        <v>0.21465867044052983</v>
      </c>
      <c r="G20" s="7">
        <f>SUM(G19/A19)</f>
        <v>1.8000600020000666E-2</v>
      </c>
      <c r="H20" s="7">
        <f>SUM(H19/A19)</f>
        <v>7.857231604689853E-2</v>
      </c>
      <c r="I20" s="7">
        <f>SUM(I19/A19)</f>
        <v>6.2671786029231277E-2</v>
      </c>
      <c r="J20" s="7">
        <f>SUM(J19/A19)</f>
        <v>0.20570685689522983</v>
      </c>
      <c r="K20" s="11" t="s">
        <v>27</v>
      </c>
      <c r="L20" s="12"/>
      <c r="M20" s="12"/>
      <c r="N20" s="12"/>
      <c r="O20" s="13"/>
    </row>
    <row r="21" spans="1:15" s="2" customFormat="1" x14ac:dyDescent="0.2">
      <c r="C21" s="3"/>
    </row>
  </sheetData>
  <mergeCells count="22">
    <mergeCell ref="L11:L12"/>
    <mergeCell ref="G11:G12"/>
    <mergeCell ref="H11:H12"/>
    <mergeCell ref="I11:I12"/>
    <mergeCell ref="J11:J12"/>
    <mergeCell ref="K11:K12"/>
    <mergeCell ref="A7:O7"/>
    <mergeCell ref="A1:O6"/>
    <mergeCell ref="K20:O20"/>
    <mergeCell ref="B10:J10"/>
    <mergeCell ref="K10:M10"/>
    <mergeCell ref="O10:O11"/>
    <mergeCell ref="A8:O8"/>
    <mergeCell ref="A9:O9"/>
    <mergeCell ref="N10:N12"/>
    <mergeCell ref="A10:A12"/>
    <mergeCell ref="M11:M12"/>
    <mergeCell ref="B11:B12"/>
    <mergeCell ref="C11:C12"/>
    <mergeCell ref="D11:D12"/>
    <mergeCell ref="E11:E12"/>
    <mergeCell ref="F11:F12"/>
  </mergeCells>
  <pageMargins left="0" right="0" top="0" bottom="0" header="0.511811023622047" footer="0.511811023622047"/>
  <pageSetup paperSize="9" fitToHeight="0" orientation="landscape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TWUZXU4UYYY7-944396957-36912</_dlc_DocId>
    <_dlc_DocIdUrl xmlns="a5cd8edf-193d-454e-be79-0a753d5be6e1">
      <Url>http://localhost/_layouts/15/DocIdRedir.aspx?ID=TWUZXU4UYYY7-944396957-36912</Url>
      <Description>TWUZXU4UYYY7-944396957-36912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862B909A-05CF-4F7D-9A81-3DAA60E43C84}"/>
</file>

<file path=customXml/itemProps2.xml><?xml version="1.0" encoding="utf-8"?>
<ds:datastoreItem xmlns:ds="http://schemas.openxmlformats.org/officeDocument/2006/customXml" ds:itemID="{C00DD566-77C1-46A7-8E26-BD43063BF70C}"/>
</file>

<file path=customXml/itemProps3.xml><?xml version="1.0" encoding="utf-8"?>
<ds:datastoreItem xmlns:ds="http://schemas.openxmlformats.org/officeDocument/2006/customXml" ds:itemID="{F8052164-492D-45E2-82D7-D51C8D490B87}"/>
</file>

<file path=customXml/itemProps4.xml><?xml version="1.0" encoding="utf-8"?>
<ds:datastoreItem xmlns:ds="http://schemas.openxmlformats.org/officeDocument/2006/customXml" ds:itemID="{B4A365D6-8D7C-4B47-B136-53C1A370D1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53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2020-11-28T12:01:30Z</cp:lastPrinted>
  <dcterms:created xsi:type="dcterms:W3CDTF">2020-11-17T09:01:24Z</dcterms:created>
  <dcterms:modified xsi:type="dcterms:W3CDTF">2020-12-31T05:49:57Z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22daece3-026c-41ce-b732-794ea32f4503</vt:lpwstr>
  </property>
</Properties>
</file>